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4815"/>
  </bookViews>
  <sheets>
    <sheet name="slip gaji juni (2)" sheetId="2" r:id="rId1"/>
    <sheet name="slip gaji juni" sheetId="1" r:id="rId2"/>
  </sheets>
  <calcPr calcId="124519"/>
</workbook>
</file>

<file path=xl/calcChain.xml><?xml version="1.0" encoding="utf-8"?>
<calcChain xmlns="http://schemas.openxmlformats.org/spreadsheetml/2006/main">
  <c r="E115" i="2"/>
  <c r="E114"/>
  <c r="E83"/>
  <c r="E85" s="1"/>
  <c r="G87" s="1"/>
  <c r="E82"/>
  <c r="I117"/>
  <c r="E117"/>
  <c r="G119" s="1"/>
  <c r="I85"/>
  <c r="E50"/>
  <c r="E49"/>
  <c r="E52" s="1"/>
  <c r="G54" s="1"/>
  <c r="I52"/>
  <c r="E18"/>
  <c r="E17"/>
  <c r="E20" l="1"/>
  <c r="E18" i="1"/>
  <c r="E20"/>
  <c r="I15"/>
  <c r="E17"/>
  <c r="I20" l="1"/>
  <c r="G22" l="1"/>
  <c r="G22" i="2" l="1"/>
  <c r="I20"/>
</calcChain>
</file>

<file path=xl/sharedStrings.xml><?xml version="1.0" encoding="utf-8"?>
<sst xmlns="http://schemas.openxmlformats.org/spreadsheetml/2006/main" count="221" uniqueCount="61">
  <si>
    <t>:</t>
  </si>
  <si>
    <t>Gaji Pokok</t>
  </si>
  <si>
    <t>Tj. Harian</t>
  </si>
  <si>
    <t>SLIP GAJI KARYAWAN</t>
  </si>
  <si>
    <t>=</t>
  </si>
  <si>
    <t xml:space="preserve">Nama </t>
  </si>
  <si>
    <t>PENGHASILAN</t>
  </si>
  <si>
    <t>POTONGAN</t>
  </si>
  <si>
    <t>Total (A)</t>
  </si>
  <si>
    <t>PPh 21</t>
  </si>
  <si>
    <t>Jabatan</t>
  </si>
  <si>
    <t>Asuransi</t>
  </si>
  <si>
    <t>Total (B)</t>
  </si>
  <si>
    <t>NIK</t>
  </si>
  <si>
    <t>PENERIMAAN BERSIH (A - B)</t>
  </si>
  <si>
    <t>One Stop Business and IT Solution</t>
  </si>
  <si>
    <t>Status</t>
  </si>
  <si>
    <t>Manajer Operasional</t>
  </si>
  <si>
    <t>PT. JAVA ANIMA DARMAJA</t>
  </si>
  <si>
    <t>Jl. Cempaka Blok C3 No.24 Perum Beringin Raya, Kemiling, Bandar Lampung Telp 0721 271411</t>
  </si>
  <si>
    <t>Tj. Konsumsi</t>
  </si>
  <si>
    <t>: JAD-003</t>
  </si>
  <si>
    <t>: DENI SETIAWAN, S.Kom</t>
  </si>
  <si>
    <t>: Marketing Manager</t>
  </si>
  <si>
    <t>Bonus Target</t>
  </si>
  <si>
    <t>Tj. Jabatan</t>
  </si>
  <si>
    <t>Terbilang: # empat juta empat ratus dua puluh tujuh ribu rupiah #</t>
  </si>
  <si>
    <t>Periode 1 Juni 2013 - 30 Juni 2013</t>
  </si>
  <si>
    <t>: Karyawan Tetap</t>
  </si>
  <si>
    <t xml:space="preserve">B. Lampung, 30 Juni 2013 </t>
  </si>
  <si>
    <t>Yulitiawati, SE.</t>
  </si>
  <si>
    <t>SD Islam Terpadu Al Madinah Maros</t>
  </si>
  <si>
    <t>"Bertauhid, Berakhlak, Cerdas"</t>
  </si>
  <si>
    <t>Jl. DR. Ratulangi Poros Maros-Pangkep Km. 2 KP. 90514 Telp. 0411-2133909</t>
  </si>
  <si>
    <t>SLIP GAJI PEGAWAI DAN TENAGA KEPENDIDIKAN</t>
  </si>
  <si>
    <t>: Ismail Lahab, S.S.</t>
  </si>
  <si>
    <t>: Tenaga Kependidikan</t>
  </si>
  <si>
    <t>Tj. Mengajar</t>
  </si>
  <si>
    <t>Bendahara Sekolah</t>
  </si>
  <si>
    <t>Muhammad Nur Isra', A.M.kep.</t>
  </si>
  <si>
    <t>Tj. Transportasi</t>
  </si>
  <si>
    <t>4 x 32 x  10.000</t>
  </si>
  <si>
    <t>23 x 5.000</t>
  </si>
  <si>
    <t>-</t>
  </si>
  <si>
    <t>Terbilang: # Tiga juta dua ratus sembilan puluh ribu rupiah #</t>
  </si>
  <si>
    <t>Periode Bulan Oktober 2013</t>
  </si>
  <si>
    <t xml:space="preserve">Bontokapetta, 30 Oktober 2013 </t>
  </si>
  <si>
    <t>Periode Bulan November 2013</t>
  </si>
  <si>
    <t xml:space="preserve">Bontokapetta, 30 November 2013 </t>
  </si>
  <si>
    <t>4 x 30 x  10.000</t>
  </si>
  <si>
    <t>20 x 5.000</t>
  </si>
  <si>
    <t>Terbilang: # Tiga juta seratus sembilan puluh lima ribu rupiah #</t>
  </si>
  <si>
    <t>Periode Bulan Desember 2013</t>
  </si>
  <si>
    <t xml:space="preserve">Bontokapetta, 30 Desember 2013 </t>
  </si>
  <si>
    <t>Periode Bulan Januari 2014</t>
  </si>
  <si>
    <t>Bontokapetta, 30 Januari 2014</t>
  </si>
  <si>
    <t>4 x 28 x  10.000</t>
  </si>
  <si>
    <t>Terbilang: # Tiga juta seratus lima belas ribu rupiah #</t>
  </si>
  <si>
    <t>27 x 5.000</t>
  </si>
  <si>
    <t>4 x 34 x  10.000</t>
  </si>
  <si>
    <t>Terbilang: # Tiga juta tiga ratus sembilan puluh ribu rupiah #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</si>
</sst>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Rp -421]#,##0_);\([$Rp -421]#,##0\)"/>
    <numFmt numFmtId="165" formatCode="0\ &quot;hari&quot;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/>
    <xf numFmtId="165" fontId="2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3" fillId="0" borderId="0" xfId="0" applyFont="1" applyBorder="1"/>
    <xf numFmtId="37" fontId="0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0" fillId="2" borderId="2" xfId="0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37" fontId="0" fillId="0" borderId="0" xfId="0" applyNumberFormat="1" applyBorder="1" applyAlignment="1">
      <alignment horizontal="right"/>
    </xf>
    <xf numFmtId="0" fontId="0" fillId="0" borderId="0" xfId="0" applyFill="1" applyBorder="1"/>
    <xf numFmtId="43" fontId="0" fillId="0" borderId="0" xfId="1" applyNumberFormat="1" applyFont="1" applyBorder="1"/>
    <xf numFmtId="166" fontId="0" fillId="0" borderId="0" xfId="1" applyNumberFormat="1" applyFont="1" applyBorder="1"/>
    <xf numFmtId="0" fontId="0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43" fontId="0" fillId="0" borderId="0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27215</xdr:rowOff>
    </xdr:from>
    <xdr:to>
      <xdr:col>2</xdr:col>
      <xdr:colOff>54430</xdr:colOff>
      <xdr:row>6</xdr:row>
      <xdr:rowOff>120377</xdr:rowOff>
    </xdr:to>
    <xdr:pic>
      <xdr:nvPicPr>
        <xdr:cNvPr id="3" name="Picture 2" descr="logo sekolah-S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37" y="27215"/>
          <a:ext cx="1143000" cy="1127305"/>
        </a:xfrm>
        <a:prstGeom prst="rect">
          <a:avLst/>
        </a:prstGeom>
      </xdr:spPr>
    </xdr:pic>
    <xdr:clientData/>
  </xdr:twoCellAnchor>
  <xdr:twoCellAnchor editAs="oneCell">
    <xdr:from>
      <xdr:col>0</xdr:col>
      <xdr:colOff>68037</xdr:colOff>
      <xdr:row>33</xdr:row>
      <xdr:rowOff>68034</xdr:rowOff>
    </xdr:from>
    <xdr:to>
      <xdr:col>2</xdr:col>
      <xdr:colOff>54430</xdr:colOff>
      <xdr:row>38</xdr:row>
      <xdr:rowOff>136072</xdr:rowOff>
    </xdr:to>
    <xdr:pic>
      <xdr:nvPicPr>
        <xdr:cNvPr id="4" name="Picture 3" descr="logo sekolah-S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037" y="6504213"/>
          <a:ext cx="1143000" cy="1102180"/>
        </a:xfrm>
        <a:prstGeom prst="rect">
          <a:avLst/>
        </a:prstGeom>
      </xdr:spPr>
    </xdr:pic>
    <xdr:clientData/>
  </xdr:twoCellAnchor>
  <xdr:twoCellAnchor editAs="oneCell">
    <xdr:from>
      <xdr:col>0</xdr:col>
      <xdr:colOff>68037</xdr:colOff>
      <xdr:row>66</xdr:row>
      <xdr:rowOff>40822</xdr:rowOff>
    </xdr:from>
    <xdr:to>
      <xdr:col>2</xdr:col>
      <xdr:colOff>54430</xdr:colOff>
      <xdr:row>71</xdr:row>
      <xdr:rowOff>93162</xdr:rowOff>
    </xdr:to>
    <xdr:pic>
      <xdr:nvPicPr>
        <xdr:cNvPr id="5" name="Picture 4" descr="logo sekolah-SD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037" y="12464143"/>
          <a:ext cx="1143000" cy="1086483"/>
        </a:xfrm>
        <a:prstGeom prst="rect">
          <a:avLst/>
        </a:prstGeom>
      </xdr:spPr>
    </xdr:pic>
    <xdr:clientData/>
  </xdr:twoCellAnchor>
  <xdr:twoCellAnchor editAs="oneCell">
    <xdr:from>
      <xdr:col>0</xdr:col>
      <xdr:colOff>68037</xdr:colOff>
      <xdr:row>98</xdr:row>
      <xdr:rowOff>54427</xdr:rowOff>
    </xdr:from>
    <xdr:to>
      <xdr:col>2</xdr:col>
      <xdr:colOff>54430</xdr:colOff>
      <xdr:row>103</xdr:row>
      <xdr:rowOff>136072</xdr:rowOff>
    </xdr:to>
    <xdr:pic>
      <xdr:nvPicPr>
        <xdr:cNvPr id="6" name="Picture 5" descr="logo sekolah-S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037" y="18845891"/>
          <a:ext cx="1143000" cy="1115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</xdr:colOff>
      <xdr:row>0</xdr:row>
      <xdr:rowOff>33131</xdr:rowOff>
    </xdr:from>
    <xdr:to>
      <xdr:col>0</xdr:col>
      <xdr:colOff>1046209</xdr:colOff>
      <xdr:row>4</xdr:row>
      <xdr:rowOff>27131</xdr:rowOff>
    </xdr:to>
    <xdr:pic>
      <xdr:nvPicPr>
        <xdr:cNvPr id="10" name="Picture 9" descr="LOGO J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0252"/>
        <a:stretch>
          <a:fillRect/>
        </a:stretch>
      </xdr:blipFill>
      <xdr:spPr>
        <a:xfrm>
          <a:off x="33130" y="33131"/>
          <a:ext cx="1009835" cy="728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view="pageLayout" topLeftCell="A61" zoomScale="70" zoomScalePageLayoutView="70" workbookViewId="0">
      <selection activeCell="J82" sqref="J82"/>
    </sheetView>
  </sheetViews>
  <sheetFormatPr defaultRowHeight="15"/>
  <cols>
    <col min="1" max="1" width="16.28515625" style="1" customWidth="1"/>
    <col min="2" max="2" width="1.42578125" style="1" hidden="1" customWidth="1"/>
    <col min="3" max="3" width="13.28515625" style="1" customWidth="1"/>
    <col min="4" max="4" width="2.140625" style="1" bestFit="1" customWidth="1"/>
    <col min="5" max="5" width="14.42578125" style="1" customWidth="1"/>
    <col min="6" max="6" width="4.85546875" style="1" customWidth="1"/>
    <col min="7" max="7" width="27" style="1" customWidth="1"/>
    <col min="8" max="8" width="2.140625" style="1" bestFit="1" customWidth="1"/>
    <col min="9" max="9" width="13.28515625" style="1" customWidth="1"/>
    <col min="10" max="16384" width="9.140625" style="1"/>
  </cols>
  <sheetData>
    <row r="1" spans="1:9" ht="9" customHeight="1"/>
    <row r="2" spans="1:9" ht="18.75" customHeight="1">
      <c r="A2" s="2"/>
      <c r="B2" s="2"/>
      <c r="C2" s="32" t="s">
        <v>31</v>
      </c>
      <c r="D2" s="32"/>
      <c r="E2" s="32"/>
      <c r="F2" s="32"/>
      <c r="G2" s="32"/>
      <c r="H2" s="32"/>
      <c r="I2" s="32"/>
    </row>
    <row r="3" spans="1:9" ht="14.25" customHeight="1">
      <c r="A3" s="2"/>
      <c r="B3" s="2"/>
      <c r="C3" s="33" t="s">
        <v>32</v>
      </c>
      <c r="D3" s="34"/>
      <c r="E3" s="34"/>
      <c r="F3" s="34"/>
      <c r="G3" s="34"/>
      <c r="H3" s="34"/>
      <c r="I3" s="34"/>
    </row>
    <row r="4" spans="1:9" ht="15.75" customHeight="1" thickBot="1">
      <c r="A4" s="2"/>
      <c r="B4" s="2"/>
      <c r="C4" s="35" t="s">
        <v>33</v>
      </c>
      <c r="D4" s="35"/>
      <c r="E4" s="35"/>
      <c r="F4" s="35"/>
      <c r="G4" s="35"/>
      <c r="H4" s="35"/>
      <c r="I4" s="35"/>
    </row>
    <row r="5" spans="1:9" ht="10.5" customHeight="1">
      <c r="A5" s="2"/>
      <c r="B5" s="2"/>
      <c r="C5" s="3"/>
      <c r="D5" s="3"/>
      <c r="E5" s="3"/>
      <c r="F5" s="3"/>
      <c r="G5" s="3"/>
      <c r="H5" s="3"/>
      <c r="I5" s="3"/>
    </row>
    <row r="6" spans="1:9" ht="12.75" customHeight="1">
      <c r="A6" s="36" t="s">
        <v>34</v>
      </c>
      <c r="B6" s="36"/>
      <c r="C6" s="36"/>
      <c r="D6" s="36"/>
      <c r="E6" s="36"/>
      <c r="F6" s="36"/>
      <c r="G6" s="36"/>
      <c r="H6" s="36"/>
      <c r="I6" s="36"/>
    </row>
    <row r="7" spans="1:9" ht="15" customHeight="1">
      <c r="A7" s="37" t="s">
        <v>45</v>
      </c>
      <c r="B7" s="37"/>
      <c r="C7" s="37"/>
      <c r="D7" s="37"/>
      <c r="E7" s="37"/>
      <c r="F7" s="37"/>
      <c r="G7" s="37"/>
      <c r="H7" s="37"/>
      <c r="I7" s="37"/>
    </row>
    <row r="8" spans="1:9">
      <c r="A8" s="2"/>
      <c r="B8" s="2"/>
      <c r="C8" s="27"/>
      <c r="D8" s="27"/>
      <c r="E8" s="27"/>
      <c r="F8" s="27"/>
      <c r="G8" s="27"/>
      <c r="H8" s="27"/>
      <c r="I8" s="27"/>
    </row>
    <row r="9" spans="1:9">
      <c r="A9" s="2" t="s">
        <v>13</v>
      </c>
      <c r="B9" s="5" t="s">
        <v>0</v>
      </c>
      <c r="C9" s="6" t="s">
        <v>21</v>
      </c>
      <c r="D9" s="2"/>
      <c r="E9" s="2"/>
      <c r="F9" s="2"/>
      <c r="G9" s="2"/>
      <c r="H9" s="5"/>
      <c r="I9" s="7"/>
    </row>
    <row r="10" spans="1:9">
      <c r="A10" s="2" t="s">
        <v>5</v>
      </c>
      <c r="B10" s="5" t="s">
        <v>0</v>
      </c>
      <c r="C10" s="6" t="s">
        <v>35</v>
      </c>
      <c r="D10" s="2"/>
      <c r="E10" s="2"/>
      <c r="F10" s="2"/>
      <c r="G10" s="2"/>
      <c r="H10" s="5"/>
      <c r="I10" s="7"/>
    </row>
    <row r="11" spans="1:9">
      <c r="A11" s="2" t="s">
        <v>10</v>
      </c>
      <c r="B11" s="5" t="s">
        <v>0</v>
      </c>
      <c r="C11" s="6" t="s">
        <v>36</v>
      </c>
      <c r="D11" s="2"/>
      <c r="E11" s="2"/>
      <c r="F11" s="2"/>
      <c r="G11" s="2"/>
      <c r="H11" s="5"/>
      <c r="I11" s="7"/>
    </row>
    <row r="12" spans="1:9">
      <c r="A12" s="2" t="s">
        <v>16</v>
      </c>
      <c r="B12" s="5" t="s">
        <v>0</v>
      </c>
      <c r="C12" s="6" t="s">
        <v>28</v>
      </c>
      <c r="D12" s="2"/>
      <c r="E12" s="2"/>
      <c r="F12" s="2"/>
      <c r="G12" s="2"/>
      <c r="H12" s="5"/>
      <c r="I12" s="6"/>
    </row>
    <row r="13" spans="1:9">
      <c r="A13" s="2"/>
      <c r="B13" s="2"/>
      <c r="C13" s="8"/>
      <c r="D13" s="2"/>
      <c r="E13" s="2"/>
      <c r="F13" s="2"/>
      <c r="G13" s="2"/>
      <c r="H13" s="2"/>
      <c r="I13" s="2"/>
    </row>
    <row r="14" spans="1:9">
      <c r="A14" s="9" t="s">
        <v>6</v>
      </c>
      <c r="B14" s="2"/>
      <c r="C14" s="2"/>
      <c r="D14" s="2"/>
      <c r="E14" s="2"/>
      <c r="F14" s="2"/>
      <c r="G14" s="9" t="s">
        <v>7</v>
      </c>
      <c r="H14" s="2"/>
      <c r="I14" s="2"/>
    </row>
    <row r="15" spans="1:9">
      <c r="A15" s="2" t="s">
        <v>1</v>
      </c>
      <c r="B15" s="2"/>
      <c r="C15" s="2"/>
      <c r="D15" s="2" t="s">
        <v>4</v>
      </c>
      <c r="E15" s="10">
        <v>1550000</v>
      </c>
      <c r="F15" s="2"/>
      <c r="G15" s="2" t="s">
        <v>9</v>
      </c>
      <c r="H15" s="2" t="s">
        <v>4</v>
      </c>
      <c r="I15" s="39" t="s">
        <v>43</v>
      </c>
    </row>
    <row r="16" spans="1:9">
      <c r="A16" s="22" t="s">
        <v>40</v>
      </c>
      <c r="B16" s="2"/>
      <c r="C16" s="2"/>
      <c r="D16" s="20" t="s">
        <v>4</v>
      </c>
      <c r="E16" s="10">
        <v>345000</v>
      </c>
      <c r="F16" s="2"/>
      <c r="G16" s="2" t="s">
        <v>11</v>
      </c>
      <c r="H16" s="2" t="s">
        <v>4</v>
      </c>
      <c r="I16" s="40" t="s">
        <v>43</v>
      </c>
    </row>
    <row r="17" spans="1:9">
      <c r="A17" s="20" t="s">
        <v>37</v>
      </c>
      <c r="B17" s="2"/>
      <c r="C17" s="20" t="s">
        <v>41</v>
      </c>
      <c r="D17" s="2" t="s">
        <v>4</v>
      </c>
      <c r="E17" s="21">
        <f>4*32*10000</f>
        <v>1280000</v>
      </c>
      <c r="F17" s="2"/>
    </row>
    <row r="18" spans="1:9">
      <c r="A18" s="20" t="s">
        <v>2</v>
      </c>
      <c r="B18" s="2"/>
      <c r="C18" s="20" t="s">
        <v>42</v>
      </c>
      <c r="D18" s="2" t="s">
        <v>4</v>
      </c>
      <c r="E18" s="21">
        <f>23*5000</f>
        <v>115000</v>
      </c>
      <c r="F18" s="2"/>
      <c r="G18" s="2"/>
      <c r="H18" s="2"/>
      <c r="I18" s="2"/>
    </row>
    <row r="19" spans="1:9">
      <c r="A19" s="22" t="s">
        <v>24</v>
      </c>
      <c r="B19" s="2"/>
      <c r="C19" s="2"/>
      <c r="D19" s="2" t="s">
        <v>4</v>
      </c>
      <c r="E19" s="10"/>
      <c r="F19" s="2"/>
      <c r="G19" s="2"/>
      <c r="H19" s="2"/>
      <c r="I19" s="2"/>
    </row>
    <row r="20" spans="1:9">
      <c r="A20" s="6"/>
      <c r="B20" s="38" t="s">
        <v>8</v>
      </c>
      <c r="C20" s="38"/>
      <c r="D20" s="6"/>
      <c r="E20" s="11">
        <f>SUM(E15:E19)</f>
        <v>3290000</v>
      </c>
      <c r="F20" s="2"/>
      <c r="G20" s="28" t="s">
        <v>12</v>
      </c>
      <c r="H20" s="6"/>
      <c r="I20" s="11">
        <f>SUM(I15:I19)</f>
        <v>0</v>
      </c>
    </row>
    <row r="21" spans="1:9">
      <c r="A21" s="6"/>
      <c r="B21" s="27"/>
      <c r="C21" s="27"/>
      <c r="D21" s="6"/>
      <c r="E21" s="12"/>
      <c r="F21" s="2"/>
      <c r="G21" s="2"/>
      <c r="H21" s="2"/>
      <c r="I21" s="2"/>
    </row>
    <row r="22" spans="1:9">
      <c r="A22" s="13"/>
      <c r="B22" s="14"/>
      <c r="C22" s="15" t="s">
        <v>14</v>
      </c>
      <c r="D22" s="16"/>
      <c r="E22" s="13"/>
      <c r="F22" s="17" t="s">
        <v>4</v>
      </c>
      <c r="G22" s="18">
        <f>E20-I20</f>
        <v>3290000</v>
      </c>
      <c r="H22" s="13"/>
      <c r="I22" s="13"/>
    </row>
    <row r="23" spans="1:9">
      <c r="A23" s="31" t="s">
        <v>44</v>
      </c>
      <c r="B23" s="31"/>
      <c r="C23" s="31"/>
      <c r="D23" s="31"/>
      <c r="E23" s="31"/>
      <c r="F23" s="31"/>
      <c r="G23" s="31"/>
      <c r="H23" s="31"/>
      <c r="I23" s="31"/>
    </row>
    <row r="24" spans="1:9" ht="5.25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>
      <c r="A25" s="2"/>
      <c r="B25" s="2"/>
      <c r="C25" s="2"/>
      <c r="D25" s="2"/>
      <c r="E25" s="2"/>
      <c r="G25" s="20" t="s">
        <v>46</v>
      </c>
      <c r="H25" s="2"/>
      <c r="I25" s="2"/>
    </row>
    <row r="26" spans="1:9">
      <c r="A26" s="6"/>
      <c r="B26" s="2"/>
      <c r="C26" s="2"/>
      <c r="D26" s="2"/>
      <c r="E26" s="2"/>
      <c r="G26" s="20" t="s">
        <v>38</v>
      </c>
      <c r="H26" s="2"/>
      <c r="I26" s="2"/>
    </row>
    <row r="27" spans="1:9">
      <c r="A27" s="6"/>
      <c r="B27" s="2"/>
      <c r="C27" s="2"/>
      <c r="D27" s="2"/>
      <c r="E27" s="2"/>
      <c r="G27" s="2"/>
      <c r="H27" s="2"/>
      <c r="I27" s="2"/>
    </row>
    <row r="28" spans="1:9">
      <c r="A28" s="6"/>
      <c r="B28" s="2"/>
      <c r="C28" s="2"/>
      <c r="D28" s="2"/>
      <c r="E28" s="2"/>
      <c r="G28" s="2"/>
      <c r="H28" s="2"/>
      <c r="I28" s="2"/>
    </row>
    <row r="29" spans="1:9">
      <c r="A29" s="6"/>
      <c r="B29" s="2"/>
      <c r="C29" s="2"/>
      <c r="D29" s="2"/>
      <c r="E29" s="2"/>
      <c r="G29" s="2"/>
      <c r="H29" s="2"/>
      <c r="I29" s="2"/>
    </row>
    <row r="30" spans="1:9">
      <c r="A30" s="9"/>
      <c r="B30" s="2"/>
      <c r="C30" s="2"/>
      <c r="D30" s="2"/>
      <c r="E30" s="2"/>
      <c r="G30" s="9" t="s">
        <v>39</v>
      </c>
      <c r="H30" s="2"/>
      <c r="I30" s="2"/>
    </row>
    <row r="34" spans="1:9" ht="18.75">
      <c r="A34" s="2"/>
      <c r="B34" s="2"/>
      <c r="C34" s="32" t="s">
        <v>31</v>
      </c>
      <c r="D34" s="32"/>
      <c r="E34" s="32"/>
      <c r="F34" s="32"/>
      <c r="G34" s="32"/>
      <c r="H34" s="32"/>
      <c r="I34" s="32"/>
    </row>
    <row r="35" spans="1:9">
      <c r="A35" s="2"/>
      <c r="B35" s="2"/>
      <c r="C35" s="33" t="s">
        <v>32</v>
      </c>
      <c r="D35" s="34"/>
      <c r="E35" s="34"/>
      <c r="F35" s="34"/>
      <c r="G35" s="34"/>
      <c r="H35" s="34"/>
      <c r="I35" s="34"/>
    </row>
    <row r="36" spans="1:9" ht="15.75" thickBot="1">
      <c r="A36" s="2"/>
      <c r="B36" s="2"/>
      <c r="C36" s="35" t="s">
        <v>33</v>
      </c>
      <c r="D36" s="35"/>
      <c r="E36" s="35"/>
      <c r="F36" s="35"/>
      <c r="G36" s="35"/>
      <c r="H36" s="35"/>
      <c r="I36" s="35"/>
    </row>
    <row r="37" spans="1:9">
      <c r="A37" s="2"/>
      <c r="B37" s="2"/>
      <c r="C37" s="3"/>
      <c r="D37" s="3"/>
      <c r="E37" s="3"/>
      <c r="F37" s="3"/>
      <c r="G37" s="3"/>
      <c r="H37" s="3"/>
      <c r="I37" s="3"/>
    </row>
    <row r="38" spans="1:9" ht="15.75">
      <c r="A38" s="36" t="s">
        <v>34</v>
      </c>
      <c r="B38" s="36"/>
      <c r="C38" s="36"/>
      <c r="D38" s="36"/>
      <c r="E38" s="36"/>
      <c r="F38" s="36"/>
      <c r="G38" s="36"/>
      <c r="H38" s="36"/>
      <c r="I38" s="36"/>
    </row>
    <row r="39" spans="1:9">
      <c r="A39" s="37" t="s">
        <v>47</v>
      </c>
      <c r="B39" s="37"/>
      <c r="C39" s="37"/>
      <c r="D39" s="37"/>
      <c r="E39" s="37"/>
      <c r="F39" s="37"/>
      <c r="G39" s="37"/>
      <c r="H39" s="37"/>
      <c r="I39" s="37"/>
    </row>
    <row r="40" spans="1:9">
      <c r="A40" s="2"/>
      <c r="B40" s="2"/>
      <c r="C40" s="29"/>
      <c r="D40" s="29"/>
      <c r="E40" s="29"/>
      <c r="F40" s="29"/>
      <c r="G40" s="29"/>
      <c r="H40" s="29"/>
      <c r="I40" s="29"/>
    </row>
    <row r="41" spans="1:9">
      <c r="A41" s="2" t="s">
        <v>13</v>
      </c>
      <c r="B41" s="5" t="s">
        <v>0</v>
      </c>
      <c r="C41" s="6" t="s">
        <v>21</v>
      </c>
      <c r="D41" s="2"/>
      <c r="E41" s="2"/>
      <c r="F41" s="2"/>
      <c r="G41" s="2"/>
      <c r="H41" s="5"/>
      <c r="I41" s="7"/>
    </row>
    <row r="42" spans="1:9">
      <c r="A42" s="2" t="s">
        <v>5</v>
      </c>
      <c r="B42" s="5" t="s">
        <v>0</v>
      </c>
      <c r="C42" s="6" t="s">
        <v>35</v>
      </c>
      <c r="D42" s="2"/>
      <c r="E42" s="2"/>
      <c r="F42" s="2"/>
      <c r="G42" s="2"/>
      <c r="H42" s="5"/>
      <c r="I42" s="7"/>
    </row>
    <row r="43" spans="1:9">
      <c r="A43" s="2" t="s">
        <v>10</v>
      </c>
      <c r="B43" s="5" t="s">
        <v>0</v>
      </c>
      <c r="C43" s="6" t="s">
        <v>36</v>
      </c>
      <c r="D43" s="2"/>
      <c r="E43" s="2"/>
      <c r="F43" s="2"/>
      <c r="G43" s="2"/>
      <c r="H43" s="5"/>
      <c r="I43" s="7"/>
    </row>
    <row r="44" spans="1:9">
      <c r="A44" s="2" t="s">
        <v>16</v>
      </c>
      <c r="B44" s="5" t="s">
        <v>0</v>
      </c>
      <c r="C44" s="6" t="s">
        <v>28</v>
      </c>
      <c r="D44" s="2"/>
      <c r="E44" s="2"/>
      <c r="F44" s="2"/>
      <c r="G44" s="2"/>
      <c r="H44" s="5"/>
      <c r="I44" s="6"/>
    </row>
    <row r="45" spans="1:9">
      <c r="A45" s="2"/>
      <c r="B45" s="2"/>
      <c r="C45" s="8"/>
      <c r="D45" s="2"/>
      <c r="E45" s="2"/>
      <c r="F45" s="2"/>
      <c r="G45" s="2"/>
      <c r="H45" s="2"/>
      <c r="I45" s="2"/>
    </row>
    <row r="46" spans="1:9">
      <c r="A46" s="9" t="s">
        <v>6</v>
      </c>
      <c r="B46" s="2"/>
      <c r="C46" s="2"/>
      <c r="D46" s="2"/>
      <c r="E46" s="2"/>
      <c r="F46" s="2"/>
      <c r="G46" s="9" t="s">
        <v>7</v>
      </c>
      <c r="H46" s="2"/>
      <c r="I46" s="2"/>
    </row>
    <row r="47" spans="1:9">
      <c r="A47" s="2" t="s">
        <v>1</v>
      </c>
      <c r="B47" s="2"/>
      <c r="C47" s="2"/>
      <c r="D47" s="2" t="s">
        <v>4</v>
      </c>
      <c r="E47" s="10">
        <v>1550000</v>
      </c>
      <c r="F47" s="2"/>
      <c r="G47" s="2" t="s">
        <v>9</v>
      </c>
      <c r="H47" s="2" t="s">
        <v>4</v>
      </c>
      <c r="I47" s="39" t="s">
        <v>43</v>
      </c>
    </row>
    <row r="48" spans="1:9">
      <c r="A48" s="22" t="s">
        <v>40</v>
      </c>
      <c r="B48" s="2"/>
      <c r="C48" s="2"/>
      <c r="D48" s="20" t="s">
        <v>4</v>
      </c>
      <c r="E48" s="10">
        <v>345000</v>
      </c>
      <c r="F48" s="2"/>
      <c r="G48" s="2" t="s">
        <v>11</v>
      </c>
      <c r="H48" s="2" t="s">
        <v>4</v>
      </c>
      <c r="I48" s="40" t="s">
        <v>43</v>
      </c>
    </row>
    <row r="49" spans="1:9">
      <c r="A49" s="20" t="s">
        <v>37</v>
      </c>
      <c r="B49" s="2"/>
      <c r="C49" s="20" t="s">
        <v>49</v>
      </c>
      <c r="D49" s="2" t="s">
        <v>4</v>
      </c>
      <c r="E49" s="21">
        <f>4*30*10000</f>
        <v>1200000</v>
      </c>
      <c r="F49" s="2"/>
    </row>
    <row r="50" spans="1:9">
      <c r="A50" s="20" t="s">
        <v>2</v>
      </c>
      <c r="B50" s="2"/>
      <c r="C50" s="20" t="s">
        <v>50</v>
      </c>
      <c r="D50" s="2" t="s">
        <v>4</v>
      </c>
      <c r="E50" s="21">
        <f>20*5000</f>
        <v>100000</v>
      </c>
      <c r="F50" s="2"/>
      <c r="G50" s="2"/>
      <c r="H50" s="2"/>
      <c r="I50" s="2"/>
    </row>
    <row r="51" spans="1:9">
      <c r="A51" s="22" t="s">
        <v>24</v>
      </c>
      <c r="B51" s="2"/>
      <c r="C51" s="2"/>
      <c r="D51" s="2" t="s">
        <v>4</v>
      </c>
      <c r="E51" s="10"/>
      <c r="F51" s="2"/>
      <c r="G51" s="2"/>
      <c r="H51" s="2"/>
      <c r="I51" s="2"/>
    </row>
    <row r="52" spans="1:9">
      <c r="A52" s="6"/>
      <c r="B52" s="38" t="s">
        <v>8</v>
      </c>
      <c r="C52" s="38"/>
      <c r="D52" s="6"/>
      <c r="E52" s="11">
        <f>SUM(E47:E51)</f>
        <v>3195000</v>
      </c>
      <c r="F52" s="2"/>
      <c r="G52" s="30" t="s">
        <v>12</v>
      </c>
      <c r="H52" s="6"/>
      <c r="I52" s="11">
        <f>SUM(I47:I51)</f>
        <v>0</v>
      </c>
    </row>
    <row r="53" spans="1:9">
      <c r="A53" s="6"/>
      <c r="B53" s="29"/>
      <c r="C53" s="29"/>
      <c r="D53" s="6"/>
      <c r="E53" s="12"/>
      <c r="F53" s="2"/>
      <c r="G53" s="2"/>
      <c r="H53" s="2"/>
      <c r="I53" s="2"/>
    </row>
    <row r="54" spans="1:9">
      <c r="A54" s="13"/>
      <c r="B54" s="14"/>
      <c r="C54" s="15" t="s">
        <v>14</v>
      </c>
      <c r="D54" s="16"/>
      <c r="E54" s="13"/>
      <c r="F54" s="17" t="s">
        <v>4</v>
      </c>
      <c r="G54" s="18">
        <f>E52-I52</f>
        <v>3195000</v>
      </c>
      <c r="H54" s="13"/>
      <c r="I54" s="13"/>
    </row>
    <row r="55" spans="1:9">
      <c r="A55" s="31" t="s">
        <v>51</v>
      </c>
      <c r="B55" s="31"/>
      <c r="C55" s="31"/>
      <c r="D55" s="31"/>
      <c r="E55" s="31"/>
      <c r="F55" s="31"/>
      <c r="G55" s="31"/>
      <c r="H55" s="31"/>
      <c r="I55" s="31"/>
    </row>
    <row r="56" spans="1:9">
      <c r="A56" s="19"/>
      <c r="B56" s="19"/>
      <c r="C56" s="19"/>
      <c r="D56" s="19"/>
      <c r="E56" s="19"/>
      <c r="F56" s="19"/>
      <c r="G56" s="19"/>
      <c r="H56" s="19"/>
      <c r="I56" s="19"/>
    </row>
    <row r="57" spans="1:9">
      <c r="A57" s="2"/>
      <c r="B57" s="2"/>
      <c r="C57" s="2"/>
      <c r="D57" s="2"/>
      <c r="E57" s="2"/>
      <c r="G57" s="20" t="s">
        <v>48</v>
      </c>
      <c r="H57" s="2"/>
      <c r="I57" s="2"/>
    </row>
    <row r="58" spans="1:9">
      <c r="A58" s="6"/>
      <c r="B58" s="2"/>
      <c r="C58" s="2"/>
      <c r="D58" s="2"/>
      <c r="E58" s="2"/>
      <c r="G58" s="20" t="s">
        <v>38</v>
      </c>
      <c r="H58" s="2"/>
      <c r="I58" s="2"/>
    </row>
    <row r="59" spans="1:9">
      <c r="A59" s="6"/>
      <c r="B59" s="2"/>
      <c r="C59" s="2"/>
      <c r="D59" s="2"/>
      <c r="E59" s="2"/>
      <c r="G59" s="2"/>
      <c r="H59" s="2"/>
      <c r="I59" s="2"/>
    </row>
    <row r="60" spans="1:9">
      <c r="A60" s="6"/>
      <c r="B60" s="2"/>
      <c r="C60" s="2"/>
      <c r="D60" s="2"/>
      <c r="E60" s="2"/>
      <c r="G60" s="2"/>
      <c r="H60" s="2"/>
      <c r="I60" s="2"/>
    </row>
    <row r="61" spans="1:9">
      <c r="A61" s="6"/>
      <c r="B61" s="2"/>
      <c r="C61" s="2"/>
      <c r="D61" s="2"/>
      <c r="E61" s="2"/>
      <c r="G61" s="2"/>
      <c r="H61" s="2"/>
      <c r="I61" s="2"/>
    </row>
    <row r="62" spans="1:9">
      <c r="A62" s="9"/>
      <c r="B62" s="2"/>
      <c r="C62" s="2"/>
      <c r="D62" s="2"/>
      <c r="E62" s="2"/>
      <c r="G62" s="9" t="s">
        <v>39</v>
      </c>
      <c r="H62" s="2"/>
      <c r="I62" s="2"/>
    </row>
    <row r="67" spans="1:9" ht="18.75">
      <c r="A67" s="2"/>
      <c r="B67" s="2"/>
      <c r="C67" s="32" t="s">
        <v>31</v>
      </c>
      <c r="D67" s="32"/>
      <c r="E67" s="32"/>
      <c r="F67" s="32"/>
      <c r="G67" s="32"/>
      <c r="H67" s="32"/>
      <c r="I67" s="32"/>
    </row>
    <row r="68" spans="1:9">
      <c r="A68" s="2"/>
      <c r="B68" s="2"/>
      <c r="C68" s="33" t="s">
        <v>32</v>
      </c>
      <c r="D68" s="34"/>
      <c r="E68" s="34"/>
      <c r="F68" s="34"/>
      <c r="G68" s="34"/>
      <c r="H68" s="34"/>
      <c r="I68" s="34"/>
    </row>
    <row r="69" spans="1:9" ht="15.75" thickBot="1">
      <c r="A69" s="2"/>
      <c r="B69" s="2"/>
      <c r="C69" s="35" t="s">
        <v>33</v>
      </c>
      <c r="D69" s="35"/>
      <c r="E69" s="35"/>
      <c r="F69" s="35"/>
      <c r="G69" s="35"/>
      <c r="H69" s="35"/>
      <c r="I69" s="35"/>
    </row>
    <row r="70" spans="1:9">
      <c r="A70" s="2"/>
      <c r="B70" s="2"/>
      <c r="C70" s="3"/>
      <c r="D70" s="3"/>
      <c r="E70" s="3"/>
      <c r="F70" s="3"/>
      <c r="G70" s="3"/>
      <c r="H70" s="3"/>
      <c r="I70" s="3"/>
    </row>
    <row r="71" spans="1:9" ht="15.75">
      <c r="A71" s="36" t="s">
        <v>34</v>
      </c>
      <c r="B71" s="36"/>
      <c r="C71" s="36"/>
      <c r="D71" s="36"/>
      <c r="E71" s="36"/>
      <c r="F71" s="36"/>
      <c r="G71" s="36"/>
      <c r="H71" s="36"/>
      <c r="I71" s="36"/>
    </row>
    <row r="72" spans="1:9">
      <c r="A72" s="37" t="s">
        <v>52</v>
      </c>
      <c r="B72" s="37"/>
      <c r="C72" s="37"/>
      <c r="D72" s="37"/>
      <c r="E72" s="37"/>
      <c r="F72" s="37"/>
      <c r="G72" s="37"/>
      <c r="H72" s="37"/>
      <c r="I72" s="37"/>
    </row>
    <row r="73" spans="1:9">
      <c r="A73" s="2"/>
      <c r="B73" s="2"/>
      <c r="C73" s="29"/>
      <c r="D73" s="29"/>
      <c r="E73" s="29"/>
      <c r="F73" s="29"/>
      <c r="G73" s="29"/>
      <c r="H73" s="29"/>
      <c r="I73" s="29"/>
    </row>
    <row r="74" spans="1:9">
      <c r="A74" s="2" t="s">
        <v>13</v>
      </c>
      <c r="B74" s="5" t="s">
        <v>0</v>
      </c>
      <c r="C74" s="6" t="s">
        <v>21</v>
      </c>
      <c r="D74" s="2"/>
      <c r="E74" s="2"/>
      <c r="F74" s="2"/>
      <c r="G74" s="2"/>
      <c r="H74" s="5"/>
      <c r="I74" s="7"/>
    </row>
    <row r="75" spans="1:9">
      <c r="A75" s="2" t="s">
        <v>5</v>
      </c>
      <c r="B75" s="5" t="s">
        <v>0</v>
      </c>
      <c r="C75" s="6" t="s">
        <v>35</v>
      </c>
      <c r="D75" s="2"/>
      <c r="E75" s="2"/>
      <c r="F75" s="2"/>
      <c r="G75" s="2"/>
      <c r="H75" s="5"/>
      <c r="I75" s="7"/>
    </row>
    <row r="76" spans="1:9">
      <c r="A76" s="2" t="s">
        <v>10</v>
      </c>
      <c r="B76" s="5" t="s">
        <v>0</v>
      </c>
      <c r="C76" s="6" t="s">
        <v>36</v>
      </c>
      <c r="D76" s="2"/>
      <c r="E76" s="2"/>
      <c r="F76" s="2"/>
      <c r="G76" s="2"/>
      <c r="H76" s="5"/>
      <c r="I76" s="7"/>
    </row>
    <row r="77" spans="1:9">
      <c r="A77" s="2" t="s">
        <v>16</v>
      </c>
      <c r="B77" s="5" t="s">
        <v>0</v>
      </c>
      <c r="C77" s="6" t="s">
        <v>28</v>
      </c>
      <c r="D77" s="2"/>
      <c r="E77" s="2"/>
      <c r="F77" s="2"/>
      <c r="G77" s="2"/>
      <c r="H77" s="5"/>
      <c r="I77" s="6"/>
    </row>
    <row r="78" spans="1:9">
      <c r="A78" s="2"/>
      <c r="B78" s="2"/>
      <c r="C78" s="8"/>
      <c r="D78" s="2"/>
      <c r="E78" s="2"/>
      <c r="F78" s="2"/>
      <c r="G78" s="2"/>
      <c r="H78" s="2"/>
      <c r="I78" s="2"/>
    </row>
    <row r="79" spans="1:9">
      <c r="A79" s="9" t="s">
        <v>6</v>
      </c>
      <c r="B79" s="2"/>
      <c r="C79" s="2"/>
      <c r="D79" s="2"/>
      <c r="E79" s="2"/>
      <c r="F79" s="2"/>
      <c r="G79" s="9" t="s">
        <v>7</v>
      </c>
      <c r="H79" s="2"/>
      <c r="I79" s="2"/>
    </row>
    <row r="80" spans="1:9">
      <c r="A80" s="2" t="s">
        <v>1</v>
      </c>
      <c r="B80" s="2"/>
      <c r="C80" s="2"/>
      <c r="D80" s="2" t="s">
        <v>4</v>
      </c>
      <c r="E80" s="10">
        <v>1550000</v>
      </c>
      <c r="F80" s="2"/>
      <c r="G80" s="2" t="s">
        <v>9</v>
      </c>
      <c r="H80" s="2" t="s">
        <v>4</v>
      </c>
      <c r="I80" s="39" t="s">
        <v>43</v>
      </c>
    </row>
    <row r="81" spans="1:9">
      <c r="A81" s="22" t="s">
        <v>40</v>
      </c>
      <c r="B81" s="2"/>
      <c r="C81" s="2"/>
      <c r="D81" s="20" t="s">
        <v>4</v>
      </c>
      <c r="E81" s="10">
        <v>345000</v>
      </c>
      <c r="F81" s="2"/>
      <c r="G81" s="2" t="s">
        <v>11</v>
      </c>
      <c r="H81" s="2" t="s">
        <v>4</v>
      </c>
      <c r="I81" s="40" t="s">
        <v>43</v>
      </c>
    </row>
    <row r="82" spans="1:9">
      <c r="A82" s="20" t="s">
        <v>37</v>
      </c>
      <c r="B82" s="2"/>
      <c r="C82" s="20" t="s">
        <v>56</v>
      </c>
      <c r="D82" s="2" t="s">
        <v>4</v>
      </c>
      <c r="E82" s="21">
        <f>4*28*10000</f>
        <v>1120000</v>
      </c>
      <c r="F82" s="2"/>
    </row>
    <row r="83" spans="1:9">
      <c r="A83" s="20" t="s">
        <v>2</v>
      </c>
      <c r="B83" s="2"/>
      <c r="C83" s="20" t="s">
        <v>50</v>
      </c>
      <c r="D83" s="2" t="s">
        <v>4</v>
      </c>
      <c r="E83" s="21">
        <f>20*5000</f>
        <v>100000</v>
      </c>
      <c r="F83" s="2"/>
      <c r="G83" s="2"/>
      <c r="H83" s="2"/>
      <c r="I83" s="2"/>
    </row>
    <row r="84" spans="1:9">
      <c r="A84" s="22" t="s">
        <v>24</v>
      </c>
      <c r="B84" s="2"/>
      <c r="C84" s="2"/>
      <c r="D84" s="2" t="s">
        <v>4</v>
      </c>
      <c r="E84" s="10"/>
      <c r="F84" s="2"/>
      <c r="G84" s="2"/>
      <c r="H84" s="2"/>
      <c r="I84" s="2"/>
    </row>
    <row r="85" spans="1:9">
      <c r="A85" s="6"/>
      <c r="B85" s="38" t="s">
        <v>8</v>
      </c>
      <c r="C85" s="38"/>
      <c r="D85" s="6"/>
      <c r="E85" s="11">
        <f>SUM(E80:E84)</f>
        <v>3115000</v>
      </c>
      <c r="F85" s="2"/>
      <c r="G85" s="30" t="s">
        <v>12</v>
      </c>
      <c r="H85" s="6"/>
      <c r="I85" s="11">
        <f>SUM(I80:I84)</f>
        <v>0</v>
      </c>
    </row>
    <row r="86" spans="1:9">
      <c r="A86" s="6"/>
      <c r="B86" s="29"/>
      <c r="C86" s="29"/>
      <c r="D86" s="6"/>
      <c r="E86" s="12"/>
      <c r="F86" s="2"/>
      <c r="G86" s="2"/>
      <c r="H86" s="2"/>
      <c r="I86" s="2"/>
    </row>
    <row r="87" spans="1:9">
      <c r="A87" s="13"/>
      <c r="B87" s="14"/>
      <c r="C87" s="15" t="s">
        <v>14</v>
      </c>
      <c r="D87" s="16"/>
      <c r="E87" s="13"/>
      <c r="F87" s="17" t="s">
        <v>4</v>
      </c>
      <c r="G87" s="18">
        <f>E85-I85</f>
        <v>3115000</v>
      </c>
      <c r="H87" s="13"/>
      <c r="I87" s="13"/>
    </row>
    <row r="88" spans="1:9">
      <c r="A88" s="31" t="s">
        <v>57</v>
      </c>
      <c r="B88" s="31"/>
      <c r="C88" s="31"/>
      <c r="D88" s="31"/>
      <c r="E88" s="31"/>
      <c r="F88" s="31"/>
      <c r="G88" s="31"/>
      <c r="H88" s="31"/>
      <c r="I88" s="31"/>
    </row>
    <row r="89" spans="1:9">
      <c r="A89" s="19"/>
      <c r="B89" s="19"/>
      <c r="C89" s="19"/>
      <c r="D89" s="19"/>
      <c r="E89" s="19"/>
      <c r="F89" s="19"/>
      <c r="G89" s="19"/>
      <c r="H89" s="19"/>
      <c r="I89" s="19"/>
    </row>
    <row r="90" spans="1:9">
      <c r="A90" s="2"/>
      <c r="B90" s="2"/>
      <c r="C90" s="2"/>
      <c r="D90" s="2"/>
      <c r="E90" s="2"/>
      <c r="G90" s="20" t="s">
        <v>53</v>
      </c>
      <c r="H90" s="2"/>
      <c r="I90" s="2"/>
    </row>
    <row r="91" spans="1:9">
      <c r="A91" s="6"/>
      <c r="B91" s="2"/>
      <c r="C91" s="2"/>
      <c r="D91" s="2"/>
      <c r="E91" s="2"/>
      <c r="G91" s="20" t="s">
        <v>38</v>
      </c>
      <c r="H91" s="2"/>
      <c r="I91" s="2"/>
    </row>
    <row r="92" spans="1:9">
      <c r="A92" s="6"/>
      <c r="B92" s="2"/>
      <c r="C92" s="2"/>
      <c r="D92" s="2"/>
      <c r="E92" s="2"/>
      <c r="G92" s="2"/>
      <c r="H92" s="2"/>
      <c r="I92" s="2"/>
    </row>
    <row r="93" spans="1:9">
      <c r="A93" s="6"/>
      <c r="B93" s="2"/>
      <c r="C93" s="2"/>
      <c r="D93" s="2"/>
      <c r="E93" s="2"/>
      <c r="G93" s="2"/>
      <c r="H93" s="2"/>
      <c r="I93" s="2"/>
    </row>
    <row r="94" spans="1:9">
      <c r="A94" s="6"/>
      <c r="B94" s="2"/>
      <c r="C94" s="2"/>
      <c r="D94" s="2"/>
      <c r="E94" s="2"/>
      <c r="G94" s="2"/>
      <c r="H94" s="2"/>
      <c r="I94" s="2"/>
    </row>
    <row r="95" spans="1:9">
      <c r="A95" s="9"/>
      <c r="B95" s="2"/>
      <c r="C95" s="2"/>
      <c r="D95" s="2"/>
      <c r="E95" s="2"/>
      <c r="G95" s="9" t="s">
        <v>39</v>
      </c>
      <c r="H95" s="2"/>
      <c r="I95" s="2"/>
    </row>
    <row r="99" spans="1:9" ht="18.75">
      <c r="A99" s="2"/>
      <c r="B99" s="2"/>
      <c r="C99" s="32" t="s">
        <v>31</v>
      </c>
      <c r="D99" s="32"/>
      <c r="E99" s="32"/>
      <c r="F99" s="32"/>
      <c r="G99" s="32"/>
      <c r="H99" s="32"/>
      <c r="I99" s="32"/>
    </row>
    <row r="100" spans="1:9">
      <c r="A100" s="2"/>
      <c r="B100" s="2"/>
      <c r="C100" s="33" t="s">
        <v>32</v>
      </c>
      <c r="D100" s="34"/>
      <c r="E100" s="34"/>
      <c r="F100" s="34"/>
      <c r="G100" s="34"/>
      <c r="H100" s="34"/>
      <c r="I100" s="34"/>
    </row>
    <row r="101" spans="1:9" ht="15.75" thickBot="1">
      <c r="A101" s="2"/>
      <c r="B101" s="2"/>
      <c r="C101" s="35" t="s">
        <v>33</v>
      </c>
      <c r="D101" s="35"/>
      <c r="E101" s="35"/>
      <c r="F101" s="35"/>
      <c r="G101" s="35"/>
      <c r="H101" s="35"/>
      <c r="I101" s="35"/>
    </row>
    <row r="102" spans="1:9">
      <c r="A102" s="2"/>
      <c r="B102" s="2"/>
      <c r="C102" s="3"/>
      <c r="D102" s="3"/>
      <c r="E102" s="3"/>
      <c r="F102" s="3"/>
      <c r="G102" s="3"/>
      <c r="H102" s="3"/>
      <c r="I102" s="3"/>
    </row>
    <row r="103" spans="1:9" ht="15.75">
      <c r="A103" s="36" t="s">
        <v>34</v>
      </c>
      <c r="B103" s="36"/>
      <c r="C103" s="36"/>
      <c r="D103" s="36"/>
      <c r="E103" s="36"/>
      <c r="F103" s="36"/>
      <c r="G103" s="36"/>
      <c r="H103" s="36"/>
      <c r="I103" s="36"/>
    </row>
    <row r="104" spans="1:9">
      <c r="A104" s="37" t="s">
        <v>54</v>
      </c>
      <c r="B104" s="37"/>
      <c r="C104" s="37"/>
      <c r="D104" s="37"/>
      <c r="E104" s="37"/>
      <c r="F104" s="37"/>
      <c r="G104" s="37"/>
      <c r="H104" s="37"/>
      <c r="I104" s="37"/>
    </row>
    <row r="105" spans="1:9">
      <c r="A105" s="2"/>
      <c r="B105" s="2"/>
      <c r="C105" s="29"/>
      <c r="D105" s="29"/>
      <c r="E105" s="29"/>
      <c r="F105" s="29"/>
      <c r="G105" s="29"/>
      <c r="H105" s="29"/>
      <c r="I105" s="29"/>
    </row>
    <row r="106" spans="1:9">
      <c r="A106" s="2" t="s">
        <v>13</v>
      </c>
      <c r="B106" s="5" t="s">
        <v>0</v>
      </c>
      <c r="C106" s="6" t="s">
        <v>21</v>
      </c>
      <c r="D106" s="2"/>
      <c r="E106" s="2"/>
      <c r="F106" s="2"/>
      <c r="G106" s="2"/>
      <c r="H106" s="5"/>
      <c r="I106" s="7"/>
    </row>
    <row r="107" spans="1:9">
      <c r="A107" s="2" t="s">
        <v>5</v>
      </c>
      <c r="B107" s="5" t="s">
        <v>0</v>
      </c>
      <c r="C107" s="6" t="s">
        <v>35</v>
      </c>
      <c r="D107" s="2"/>
      <c r="E107" s="2"/>
      <c r="F107" s="2"/>
      <c r="G107" s="2"/>
      <c r="H107" s="5"/>
      <c r="I107" s="7"/>
    </row>
    <row r="108" spans="1:9">
      <c r="A108" s="2" t="s">
        <v>10</v>
      </c>
      <c r="B108" s="5" t="s">
        <v>0</v>
      </c>
      <c r="C108" s="6" t="s">
        <v>36</v>
      </c>
      <c r="D108" s="2"/>
      <c r="E108" s="2"/>
      <c r="F108" s="2"/>
      <c r="G108" s="2"/>
      <c r="H108" s="5"/>
      <c r="I108" s="7"/>
    </row>
    <row r="109" spans="1:9">
      <c r="A109" s="2" t="s">
        <v>16</v>
      </c>
      <c r="B109" s="5" t="s">
        <v>0</v>
      </c>
      <c r="C109" s="6" t="s">
        <v>28</v>
      </c>
      <c r="D109" s="2"/>
      <c r="E109" s="2"/>
      <c r="F109" s="2"/>
      <c r="G109" s="2"/>
      <c r="H109" s="5"/>
      <c r="I109" s="6"/>
    </row>
    <row r="110" spans="1:9">
      <c r="A110" s="2"/>
      <c r="B110" s="2"/>
      <c r="C110" s="8"/>
      <c r="D110" s="2"/>
      <c r="E110" s="2"/>
      <c r="F110" s="2"/>
      <c r="G110" s="2"/>
      <c r="H110" s="2"/>
      <c r="I110" s="2"/>
    </row>
    <row r="111" spans="1:9">
      <c r="A111" s="9" t="s">
        <v>6</v>
      </c>
      <c r="B111" s="2"/>
      <c r="C111" s="2"/>
      <c r="D111" s="2"/>
      <c r="E111" s="2"/>
      <c r="F111" s="2"/>
      <c r="G111" s="9" t="s">
        <v>7</v>
      </c>
      <c r="H111" s="2"/>
      <c r="I111" s="2"/>
    </row>
    <row r="112" spans="1:9">
      <c r="A112" s="2" t="s">
        <v>1</v>
      </c>
      <c r="B112" s="2"/>
      <c r="C112" s="2"/>
      <c r="D112" s="2" t="s">
        <v>4</v>
      </c>
      <c r="E112" s="10">
        <v>1550000</v>
      </c>
      <c r="F112" s="2"/>
      <c r="G112" s="2" t="s">
        <v>9</v>
      </c>
      <c r="H112" s="2" t="s">
        <v>4</v>
      </c>
      <c r="I112" s="39" t="s">
        <v>43</v>
      </c>
    </row>
    <row r="113" spans="1:9">
      <c r="A113" s="22" t="s">
        <v>40</v>
      </c>
      <c r="B113" s="2"/>
      <c r="C113" s="2"/>
      <c r="D113" s="20" t="s">
        <v>4</v>
      </c>
      <c r="E113" s="10">
        <v>345000</v>
      </c>
      <c r="F113" s="2"/>
      <c r="G113" s="2" t="s">
        <v>11</v>
      </c>
      <c r="H113" s="2" t="s">
        <v>4</v>
      </c>
      <c r="I113" s="40" t="s">
        <v>43</v>
      </c>
    </row>
    <row r="114" spans="1:9">
      <c r="A114" s="20" t="s">
        <v>37</v>
      </c>
      <c r="B114" s="2"/>
      <c r="C114" s="20" t="s">
        <v>59</v>
      </c>
      <c r="D114" s="2" t="s">
        <v>4</v>
      </c>
      <c r="E114" s="21">
        <f>4*34*10000</f>
        <v>1360000</v>
      </c>
      <c r="F114" s="2"/>
    </row>
    <row r="115" spans="1:9">
      <c r="A115" s="20" t="s">
        <v>2</v>
      </c>
      <c r="B115" s="2"/>
      <c r="C115" s="20" t="s">
        <v>58</v>
      </c>
      <c r="D115" s="2" t="s">
        <v>4</v>
      </c>
      <c r="E115" s="21">
        <f>27*5000</f>
        <v>135000</v>
      </c>
      <c r="F115" s="2"/>
      <c r="G115" s="2"/>
      <c r="H115" s="2"/>
      <c r="I115" s="2"/>
    </row>
    <row r="116" spans="1:9">
      <c r="A116" s="22" t="s">
        <v>24</v>
      </c>
      <c r="B116" s="2"/>
      <c r="C116" s="2"/>
      <c r="D116" s="2" t="s">
        <v>4</v>
      </c>
      <c r="E116" s="10"/>
      <c r="F116" s="2"/>
      <c r="G116" s="2"/>
      <c r="H116" s="2"/>
      <c r="I116" s="2"/>
    </row>
    <row r="117" spans="1:9">
      <c r="A117" s="6"/>
      <c r="B117" s="38" t="s">
        <v>8</v>
      </c>
      <c r="C117" s="38"/>
      <c r="D117" s="6"/>
      <c r="E117" s="11">
        <f>SUM(E112:E116)</f>
        <v>3390000</v>
      </c>
      <c r="F117" s="2"/>
      <c r="G117" s="30" t="s">
        <v>12</v>
      </c>
      <c r="H117" s="6"/>
      <c r="I117" s="11">
        <f>SUM(I112:I116)</f>
        <v>0</v>
      </c>
    </row>
    <row r="118" spans="1:9">
      <c r="A118" s="6"/>
      <c r="B118" s="29"/>
      <c r="C118" s="29"/>
      <c r="D118" s="6"/>
      <c r="E118" s="12"/>
      <c r="F118" s="2"/>
      <c r="G118" s="2"/>
      <c r="H118" s="2"/>
      <c r="I118" s="2"/>
    </row>
    <row r="119" spans="1:9">
      <c r="A119" s="13"/>
      <c r="B119" s="14"/>
      <c r="C119" s="15" t="s">
        <v>14</v>
      </c>
      <c r="D119" s="16"/>
      <c r="E119" s="13"/>
      <c r="F119" s="17" t="s">
        <v>4</v>
      </c>
      <c r="G119" s="18">
        <f>E117-I117</f>
        <v>3390000</v>
      </c>
      <c r="H119" s="13"/>
      <c r="I119" s="13"/>
    </row>
    <row r="120" spans="1:9">
      <c r="A120" s="31" t="s">
        <v>60</v>
      </c>
      <c r="B120" s="31"/>
      <c r="C120" s="31"/>
      <c r="D120" s="31"/>
      <c r="E120" s="31"/>
      <c r="F120" s="31"/>
      <c r="G120" s="31"/>
      <c r="H120" s="31"/>
      <c r="I120" s="31"/>
    </row>
    <row r="121" spans="1:9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>
      <c r="A122" s="2"/>
      <c r="B122" s="2"/>
      <c r="C122" s="2"/>
      <c r="D122" s="2"/>
      <c r="E122" s="2"/>
      <c r="G122" s="20" t="s">
        <v>55</v>
      </c>
      <c r="H122" s="2"/>
      <c r="I122" s="2"/>
    </row>
    <row r="123" spans="1:9">
      <c r="A123" s="6"/>
      <c r="B123" s="2"/>
      <c r="C123" s="2"/>
      <c r="D123" s="2"/>
      <c r="E123" s="2"/>
      <c r="G123" s="20" t="s">
        <v>38</v>
      </c>
      <c r="H123" s="2"/>
      <c r="I123" s="2"/>
    </row>
    <row r="124" spans="1:9">
      <c r="A124" s="6"/>
      <c r="B124" s="2"/>
      <c r="C124" s="2"/>
      <c r="D124" s="2"/>
      <c r="E124" s="2"/>
      <c r="G124" s="2"/>
      <c r="H124" s="2"/>
      <c r="I124" s="2"/>
    </row>
    <row r="125" spans="1:9">
      <c r="A125" s="6"/>
      <c r="B125" s="2"/>
      <c r="C125" s="2"/>
      <c r="D125" s="2"/>
      <c r="E125" s="2"/>
      <c r="G125" s="2"/>
      <c r="H125" s="2"/>
      <c r="I125" s="2"/>
    </row>
    <row r="126" spans="1:9">
      <c r="A126" s="6"/>
      <c r="B126" s="2"/>
      <c r="C126" s="2"/>
      <c r="D126" s="2"/>
      <c r="E126" s="2"/>
      <c r="G126" s="2"/>
      <c r="H126" s="2"/>
      <c r="I126" s="2"/>
    </row>
    <row r="127" spans="1:9">
      <c r="A127" s="9"/>
      <c r="B127" s="2"/>
      <c r="C127" s="2"/>
      <c r="D127" s="2"/>
      <c r="E127" s="2"/>
      <c r="G127" s="9" t="s">
        <v>39</v>
      </c>
      <c r="H127" s="2"/>
      <c r="I127" s="2"/>
    </row>
  </sheetData>
  <mergeCells count="28">
    <mergeCell ref="A120:I120"/>
    <mergeCell ref="C100:I100"/>
    <mergeCell ref="C101:I101"/>
    <mergeCell ref="A103:I103"/>
    <mergeCell ref="A104:I104"/>
    <mergeCell ref="B117:C117"/>
    <mergeCell ref="A71:I71"/>
    <mergeCell ref="A72:I72"/>
    <mergeCell ref="B85:C85"/>
    <mergeCell ref="A88:I88"/>
    <mergeCell ref="C99:I99"/>
    <mergeCell ref="B52:C52"/>
    <mergeCell ref="A55:I55"/>
    <mergeCell ref="C67:I67"/>
    <mergeCell ref="C68:I68"/>
    <mergeCell ref="C69:I69"/>
    <mergeCell ref="C34:I34"/>
    <mergeCell ref="C35:I35"/>
    <mergeCell ref="C36:I36"/>
    <mergeCell ref="A38:I38"/>
    <mergeCell ref="A39:I39"/>
    <mergeCell ref="A23:I23"/>
    <mergeCell ref="C2:I2"/>
    <mergeCell ref="C3:I3"/>
    <mergeCell ref="C4:I4"/>
    <mergeCell ref="A6:I6"/>
    <mergeCell ref="A7:I7"/>
    <mergeCell ref="B20:C20"/>
  </mergeCells>
  <pageMargins left="0.5357142857142857" right="0.5" top="0.23809523809523808" bottom="0.5" header="0.24" footer="0.5"/>
  <pageSetup paperSize="5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Layout" zoomScale="70" zoomScalePageLayoutView="70" workbookViewId="0">
      <selection activeCell="E11" sqref="E11"/>
    </sheetView>
  </sheetViews>
  <sheetFormatPr defaultRowHeight="15"/>
  <cols>
    <col min="1" max="1" width="16.28515625" style="1" customWidth="1"/>
    <col min="2" max="2" width="1.42578125" style="1" hidden="1" customWidth="1"/>
    <col min="3" max="3" width="13.28515625" style="1" customWidth="1"/>
    <col min="4" max="4" width="2.140625" style="1" bestFit="1" customWidth="1"/>
    <col min="5" max="5" width="14.42578125" style="1" customWidth="1"/>
    <col min="6" max="6" width="4.85546875" style="1" customWidth="1"/>
    <col min="7" max="7" width="27" style="1" customWidth="1"/>
    <col min="8" max="8" width="2.140625" style="1" bestFit="1" customWidth="1"/>
    <col min="9" max="9" width="13.28515625" style="1" customWidth="1"/>
    <col min="10" max="16384" width="9.140625" style="1"/>
  </cols>
  <sheetData>
    <row r="1" spans="1:9" ht="9" customHeight="1"/>
    <row r="2" spans="1:9" ht="18.75" customHeight="1">
      <c r="A2" s="2"/>
      <c r="B2" s="2"/>
      <c r="C2" s="32" t="s">
        <v>18</v>
      </c>
      <c r="D2" s="32"/>
      <c r="E2" s="32"/>
      <c r="F2" s="32"/>
      <c r="G2" s="32"/>
      <c r="H2" s="32"/>
      <c r="I2" s="32"/>
    </row>
    <row r="3" spans="1:9" ht="14.25" customHeight="1">
      <c r="A3" s="2"/>
      <c r="B3" s="2"/>
      <c r="C3" s="34" t="s">
        <v>15</v>
      </c>
      <c r="D3" s="34"/>
      <c r="E3" s="34"/>
      <c r="F3" s="34"/>
      <c r="G3" s="34"/>
      <c r="H3" s="34"/>
      <c r="I3" s="34"/>
    </row>
    <row r="4" spans="1:9" ht="15.75" customHeight="1" thickBot="1">
      <c r="A4" s="2"/>
      <c r="B4" s="2"/>
      <c r="C4" s="35" t="s">
        <v>19</v>
      </c>
      <c r="D4" s="35"/>
      <c r="E4" s="35"/>
      <c r="F4" s="35"/>
      <c r="G4" s="35"/>
      <c r="H4" s="35"/>
      <c r="I4" s="35"/>
    </row>
    <row r="5" spans="1:9" ht="10.5" customHeight="1">
      <c r="A5" s="2"/>
      <c r="B5" s="2"/>
      <c r="C5" s="3"/>
      <c r="D5" s="3"/>
      <c r="E5" s="3"/>
      <c r="F5" s="3"/>
      <c r="G5" s="3"/>
      <c r="H5" s="3"/>
      <c r="I5" s="3"/>
    </row>
    <row r="6" spans="1:9" ht="12.7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</row>
    <row r="7" spans="1:9" ht="15" customHeight="1">
      <c r="A7" s="37" t="s">
        <v>27</v>
      </c>
      <c r="B7" s="37"/>
      <c r="C7" s="37"/>
      <c r="D7" s="37"/>
      <c r="E7" s="37"/>
      <c r="F7" s="37"/>
      <c r="G7" s="37"/>
      <c r="H7" s="37"/>
      <c r="I7" s="37"/>
    </row>
    <row r="8" spans="1:9">
      <c r="A8" s="2"/>
      <c r="B8" s="2"/>
      <c r="C8" s="4"/>
      <c r="D8" s="4"/>
      <c r="E8" s="4"/>
      <c r="F8" s="4"/>
      <c r="G8" s="4"/>
      <c r="H8" s="4"/>
      <c r="I8" s="4"/>
    </row>
    <row r="9" spans="1:9">
      <c r="A9" s="2" t="s">
        <v>13</v>
      </c>
      <c r="B9" s="5" t="s">
        <v>0</v>
      </c>
      <c r="C9" s="6" t="s">
        <v>21</v>
      </c>
      <c r="D9" s="2"/>
      <c r="E9" s="2"/>
      <c r="F9" s="2"/>
      <c r="G9" s="2"/>
      <c r="H9" s="5"/>
      <c r="I9" s="7"/>
    </row>
    <row r="10" spans="1:9">
      <c r="A10" s="2" t="s">
        <v>5</v>
      </c>
      <c r="B10" s="5" t="s">
        <v>0</v>
      </c>
      <c r="C10" s="6" t="s">
        <v>22</v>
      </c>
      <c r="D10" s="2"/>
      <c r="E10" s="2"/>
      <c r="F10" s="2"/>
      <c r="G10" s="2"/>
      <c r="H10" s="5"/>
      <c r="I10" s="7"/>
    </row>
    <row r="11" spans="1:9">
      <c r="A11" s="2" t="s">
        <v>10</v>
      </c>
      <c r="B11" s="5" t="s">
        <v>0</v>
      </c>
      <c r="C11" s="6" t="s">
        <v>23</v>
      </c>
      <c r="D11" s="2"/>
      <c r="E11" s="2"/>
      <c r="F11" s="2"/>
      <c r="G11" s="2"/>
      <c r="H11" s="5"/>
      <c r="I11" s="7"/>
    </row>
    <row r="12" spans="1:9">
      <c r="A12" s="2" t="s">
        <v>16</v>
      </c>
      <c r="B12" s="5" t="s">
        <v>0</v>
      </c>
      <c r="C12" s="6" t="s">
        <v>28</v>
      </c>
      <c r="D12" s="2"/>
      <c r="E12" s="2"/>
      <c r="F12" s="2"/>
      <c r="G12" s="2"/>
      <c r="H12" s="5"/>
      <c r="I12" s="6"/>
    </row>
    <row r="13" spans="1:9">
      <c r="A13" s="2"/>
      <c r="B13" s="2"/>
      <c r="C13" s="8"/>
      <c r="D13" s="2"/>
      <c r="E13" s="2"/>
      <c r="F13" s="2"/>
      <c r="G13" s="2"/>
      <c r="H13" s="2"/>
      <c r="I13" s="2"/>
    </row>
    <row r="14" spans="1:9">
      <c r="A14" s="9" t="s">
        <v>6</v>
      </c>
      <c r="B14" s="2"/>
      <c r="C14" s="2"/>
      <c r="D14" s="2"/>
      <c r="E14" s="2"/>
      <c r="F14" s="2"/>
      <c r="G14" s="9" t="s">
        <v>7</v>
      </c>
      <c r="H14" s="2"/>
      <c r="I14" s="2"/>
    </row>
    <row r="15" spans="1:9">
      <c r="A15" s="2" t="s">
        <v>1</v>
      </c>
      <c r="B15" s="2"/>
      <c r="C15" s="2"/>
      <c r="D15" s="2" t="s">
        <v>4</v>
      </c>
      <c r="E15" s="10">
        <v>1800000</v>
      </c>
      <c r="F15" s="2"/>
      <c r="G15" s="2" t="s">
        <v>9</v>
      </c>
      <c r="H15" s="2" t="s">
        <v>4</v>
      </c>
      <c r="I15" s="24">
        <f>10%*E15</f>
        <v>180000</v>
      </c>
    </row>
    <row r="16" spans="1:9">
      <c r="A16" s="25" t="s">
        <v>25</v>
      </c>
      <c r="B16" s="2"/>
      <c r="C16" s="2"/>
      <c r="D16" s="20" t="s">
        <v>4</v>
      </c>
      <c r="E16" s="10">
        <v>900000</v>
      </c>
      <c r="F16" s="2"/>
      <c r="G16" s="2" t="s">
        <v>11</v>
      </c>
      <c r="H16" s="2" t="s">
        <v>4</v>
      </c>
      <c r="I16" s="23">
        <v>0</v>
      </c>
    </row>
    <row r="17" spans="1:9">
      <c r="A17" s="20" t="s">
        <v>20</v>
      </c>
      <c r="B17" s="2"/>
      <c r="C17" s="2"/>
      <c r="D17" s="2" t="s">
        <v>4</v>
      </c>
      <c r="E17" s="10">
        <f>26*17500</f>
        <v>455000</v>
      </c>
      <c r="F17" s="2"/>
    </row>
    <row r="18" spans="1:9">
      <c r="A18" s="20" t="s">
        <v>2</v>
      </c>
      <c r="B18" s="2"/>
      <c r="C18" s="2"/>
      <c r="D18" s="2" t="s">
        <v>4</v>
      </c>
      <c r="E18" s="21">
        <f>26*20000</f>
        <v>520000</v>
      </c>
      <c r="F18" s="2"/>
      <c r="G18" s="2"/>
      <c r="H18" s="2"/>
      <c r="I18" s="2"/>
    </row>
    <row r="19" spans="1:9">
      <c r="A19" s="22" t="s">
        <v>24</v>
      </c>
      <c r="B19" s="2"/>
      <c r="C19" s="2"/>
      <c r="D19" s="2" t="s">
        <v>4</v>
      </c>
      <c r="E19" s="10">
        <v>752000</v>
      </c>
      <c r="F19" s="2"/>
      <c r="G19" s="2"/>
      <c r="H19" s="2"/>
      <c r="I19" s="2"/>
    </row>
    <row r="20" spans="1:9">
      <c r="A20" s="6"/>
      <c r="B20" s="38" t="s">
        <v>8</v>
      </c>
      <c r="C20" s="38"/>
      <c r="D20" s="6"/>
      <c r="E20" s="11">
        <f>SUM(E15:E19)</f>
        <v>4427000</v>
      </c>
      <c r="F20" s="2"/>
      <c r="G20" s="26" t="s">
        <v>12</v>
      </c>
      <c r="H20" s="6"/>
      <c r="I20" s="11">
        <f>SUM(I15:I19)</f>
        <v>180000</v>
      </c>
    </row>
    <row r="21" spans="1:9">
      <c r="A21" s="6"/>
      <c r="B21" s="4"/>
      <c r="C21" s="4"/>
      <c r="D21" s="6"/>
      <c r="E21" s="12"/>
      <c r="F21" s="2"/>
      <c r="G21" s="2"/>
      <c r="H21" s="2"/>
      <c r="I21" s="2"/>
    </row>
    <row r="22" spans="1:9">
      <c r="A22" s="13"/>
      <c r="B22" s="14"/>
      <c r="C22" s="15" t="s">
        <v>14</v>
      </c>
      <c r="D22" s="16"/>
      <c r="E22" s="13"/>
      <c r="F22" s="17" t="s">
        <v>4</v>
      </c>
      <c r="G22" s="18">
        <f>E20-I20</f>
        <v>4247000</v>
      </c>
      <c r="H22" s="13"/>
      <c r="I22" s="13"/>
    </row>
    <row r="23" spans="1:9">
      <c r="A23" s="31" t="s">
        <v>26</v>
      </c>
      <c r="B23" s="31"/>
      <c r="C23" s="31"/>
      <c r="D23" s="31"/>
      <c r="E23" s="31"/>
      <c r="F23" s="31"/>
      <c r="G23" s="31"/>
      <c r="H23" s="31"/>
      <c r="I23" s="31"/>
    </row>
    <row r="24" spans="1:9" ht="5.25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>
      <c r="A25" s="2"/>
      <c r="B25" s="2"/>
      <c r="C25" s="2"/>
      <c r="D25" s="2"/>
      <c r="E25" s="2"/>
      <c r="G25" s="20" t="s">
        <v>29</v>
      </c>
      <c r="H25" s="2"/>
      <c r="I25" s="2"/>
    </row>
    <row r="26" spans="1:9">
      <c r="A26" s="6"/>
      <c r="B26" s="2"/>
      <c r="C26" s="2"/>
      <c r="D26" s="2"/>
      <c r="E26" s="2"/>
      <c r="G26" s="2" t="s">
        <v>17</v>
      </c>
      <c r="H26" s="2"/>
      <c r="I26" s="2"/>
    </row>
    <row r="27" spans="1:9">
      <c r="A27" s="6"/>
      <c r="B27" s="2"/>
      <c r="C27" s="2"/>
      <c r="D27" s="2"/>
      <c r="E27" s="2"/>
      <c r="G27" s="2"/>
      <c r="H27" s="2"/>
      <c r="I27" s="2"/>
    </row>
    <row r="28" spans="1:9">
      <c r="A28" s="6"/>
      <c r="B28" s="2"/>
      <c r="C28" s="2"/>
      <c r="D28" s="2"/>
      <c r="E28" s="2"/>
      <c r="G28" s="2"/>
      <c r="H28" s="2"/>
      <c r="I28" s="2"/>
    </row>
    <row r="29" spans="1:9">
      <c r="A29" s="6"/>
      <c r="B29" s="2"/>
      <c r="C29" s="2"/>
      <c r="D29" s="2"/>
      <c r="E29" s="2"/>
      <c r="G29" s="2"/>
      <c r="H29" s="2"/>
      <c r="I29" s="2"/>
    </row>
    <row r="30" spans="1:9">
      <c r="A30" s="9"/>
      <c r="B30" s="2"/>
      <c r="C30" s="2"/>
      <c r="D30" s="2"/>
      <c r="E30" s="2"/>
      <c r="G30" s="9" t="s">
        <v>30</v>
      </c>
      <c r="H30" s="2"/>
      <c r="I30" s="2"/>
    </row>
  </sheetData>
  <mergeCells count="7">
    <mergeCell ref="B20:C20"/>
    <mergeCell ref="A23:I23"/>
    <mergeCell ref="C2:I2"/>
    <mergeCell ref="C3:I3"/>
    <mergeCell ref="C4:I4"/>
    <mergeCell ref="A6:I6"/>
    <mergeCell ref="A7:I7"/>
  </mergeCells>
  <pageMargins left="0.24" right="0.5" top="0.24" bottom="0.5" header="0.24" footer="0.5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slip gaji juni (2)</vt:lpstr>
      <vt:lpstr>slip gaji juni</vt:lpstr>
    </vt:vector>
  </TitlesOfParts>
  <Company>eL-java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 Setiawan</dc:creator>
  <cp:lastModifiedBy>Yusuf-Toshiba</cp:lastModifiedBy>
  <cp:lastPrinted>2014-02-12T03:39:56Z</cp:lastPrinted>
  <dcterms:created xsi:type="dcterms:W3CDTF">2011-04-30T09:13:17Z</dcterms:created>
  <dcterms:modified xsi:type="dcterms:W3CDTF">2014-02-12T03:43:50Z</dcterms:modified>
</cp:coreProperties>
</file>